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2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Лист1!$A$1:$F$56</definedName>
  </definedNames>
  <calcPr calcId="125725"/>
</workbook>
</file>

<file path=xl/calcChain.xml><?xml version="1.0" encoding="utf-8"?>
<calcChain xmlns="http://schemas.openxmlformats.org/spreadsheetml/2006/main">
  <c r="I20" i="1"/>
  <c r="I30"/>
  <c r="F35"/>
  <c r="F37" l="1"/>
  <c r="F42"/>
  <c r="F45" l="1"/>
  <c r="F41"/>
  <c r="F11"/>
  <c r="F46"/>
  <c r="F43" l="1"/>
  <c r="F39"/>
</calcChain>
</file>

<file path=xl/sharedStrings.xml><?xml version="1.0" encoding="utf-8"?>
<sst xmlns="http://schemas.openxmlformats.org/spreadsheetml/2006/main" count="51" uniqueCount="42">
  <si>
    <t>Основание</t>
  </si>
  <si>
    <t>Направлено</t>
  </si>
  <si>
    <t>Кому, на какие цели</t>
  </si>
  <si>
    <t>Сумма (тыс.руб)</t>
  </si>
  <si>
    <t>Дата</t>
  </si>
  <si>
    <t>№ расп.</t>
  </si>
  <si>
    <t>В том числе:</t>
  </si>
  <si>
    <t>Простой фонд</t>
  </si>
  <si>
    <t xml:space="preserve"> ГО и ЧС:</t>
  </si>
  <si>
    <t>ГО и ЧС</t>
  </si>
  <si>
    <t>Остатки средств по году:</t>
  </si>
  <si>
    <t>в том числе:</t>
  </si>
  <si>
    <t>простой</t>
  </si>
  <si>
    <t xml:space="preserve"> ГО и ЧС </t>
  </si>
  <si>
    <t>УТВЕРЖДЕННЫЙ ПЛАН НА ГОД</t>
  </si>
  <si>
    <t xml:space="preserve">Выделено средств  : </t>
  </si>
  <si>
    <t>Остатки средств 1 кв.:</t>
  </si>
  <si>
    <t>УТВЕРЖДЕННЫЙ ПЛАН НА 1 кв.</t>
  </si>
  <si>
    <t>ОТЧЕТ</t>
  </si>
  <si>
    <t>об использовании бюджетных ассигнований резервного фонда мэрии города</t>
  </si>
  <si>
    <t>муниципального образования "Город Биробиджан" Еврейской</t>
  </si>
  <si>
    <t>Первый заместитель главы мэрии</t>
  </si>
  <si>
    <t>города по экономике и финансам-</t>
  </si>
  <si>
    <t>начальник финансового управления</t>
  </si>
  <si>
    <t>2 09 36</t>
  </si>
  <si>
    <t>О.А.Холковская</t>
  </si>
  <si>
    <t>Куликова И.С.</t>
  </si>
  <si>
    <t>автономной области за  2022 год</t>
  </si>
  <si>
    <t xml:space="preserve">Уточненный план на год: 1500,0 тыс.руб. </t>
  </si>
  <si>
    <t>МКУ "Управление по делам гражданской обороны и чрезвычайным ситуациям" ( для оплаты счетов МУП "Городские тепловые сети" за услуги техники, привлекаемой для локализации возгорания отходов лесопереработки)</t>
  </si>
  <si>
    <t>МКУ "Управление по делам гражданской обороны и чрезвычайным ситуациям" ( для оплаты счета ОГАУ "База авиационной и наземной охраны лесов ЕАО" за услуги техники, привлекаемой  в период подготовки и проведения Всероссийского командного учения по ГО и ЧС в апреле 2021 года)</t>
  </si>
  <si>
    <t xml:space="preserve">МКУ «Управление по делам гражданской обороны и чрезвычайным ситуациям" (для оплаты счетов МУП «Городские тепловые сети» за услуги техники, предоставленной для ликвидации пожара, возникшего на месте складирования отходов лесопереработки по адресу г. Биробиджан, ул. Индустриальная, 4.) </t>
  </si>
  <si>
    <t>Мэрия города ( на оплату счетов для приобретения продуктов и других сопутствующих товаров для организации работы полевой кухни в период празднования Новогодних праздников)</t>
  </si>
  <si>
    <t>Мэрия города ( для выплаты единовременного денежного поощрения при выходе на пенсию Якимовой Н.И., замещавшей должность муниципальной службы- главного специалиста -эксперта бюджетного отдела)</t>
  </si>
  <si>
    <t>Мэрия города (для приобретения венка и 10 роз для прощания с Медведевым Г.И., военнослужащим, погибшим в ходе спецоперации на Украине)</t>
  </si>
  <si>
    <t>Мэрия города ( для выплаты единовременного денежного поощрения при выходе на пенсию Храмовой Е.П., замещавшей должность муниципальной службы- консультанта отдела дорожного строительства УКС)</t>
  </si>
  <si>
    <t>МКУ "Управление по делам гражданской обороны и чрезвычайным ситуациям" ( для оплаты работ ГП ЕАО "Облэнергоремонт плюс" по откачке воды с территории пос. Партизанский-2 в ходе предупреждения ЧС, вызваной ухудшением паводковой обстановки)</t>
  </si>
  <si>
    <t>МКУ "Управление по делам гражданской обороны и чрезвычайным ситуациям" ( для оплаты работ ГП ЕАО "Облэнергоремонт плюс" по откачке воды в районе улицы Советская в ходе предупреждения ЧС, вызваной ухудшением паводковой обстановки)</t>
  </si>
  <si>
    <t>Мэрия города ( для выплаты единовременного денежного поощрения муниципальному служащему при выходе на пенсию Николаенко Юрию Павловичу – руководителю аппарата городской Думы)</t>
  </si>
  <si>
    <t>Мэрия города ( на оплату счета для приобретения продовольственных и других сопутствующих товаров в период проведения мероприятия "Чин Великого освещения воды на территории залива" Невский" в  честь православного праздника Крещения господня")</t>
  </si>
  <si>
    <t>Мэрия города ( на приобретение венка для прощания с Почетным гражданином г. Биробиджан Русяевой К.К.)</t>
  </si>
  <si>
    <t>Мэрия города ( на оплату счета для приобретения продовольственных и других сопутствующих товаров для организации работы полевой кухни в период проведения мероприятий, посвященных празднованию 77-й годовщины Победы советского народа в Великой Отечественной войне 1941-1945гг.</t>
  </si>
</sst>
</file>

<file path=xl/styles.xml><?xml version="1.0" encoding="utf-8"?>
<styleSheet xmlns="http://schemas.openxmlformats.org/spreadsheetml/2006/main">
  <numFmts count="3">
    <numFmt numFmtId="164" formatCode="0.00000"/>
    <numFmt numFmtId="165" formatCode="0.0"/>
    <numFmt numFmtId="166" formatCode="#,##0.00000"/>
  </numFmts>
  <fonts count="8">
    <font>
      <sz val="11"/>
      <color theme="1"/>
      <name val="Calibri"/>
      <family val="2"/>
      <charset val="204"/>
      <scheme val="minor"/>
    </font>
    <font>
      <sz val="11.5"/>
      <color indexed="8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sz val="10.5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1" fillId="0" borderId="0" xfId="0" applyFont="1" applyAlignment="1"/>
    <xf numFmtId="0" fontId="3" fillId="0" borderId="0" xfId="0" applyFont="1" applyAlignme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0" fillId="0" borderId="0" xfId="0" applyFo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top" wrapText="1"/>
    </xf>
    <xf numFmtId="164" fontId="6" fillId="0" borderId="2" xfId="0" applyNumberFormat="1" applyFont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vertical="top" wrapText="1"/>
    </xf>
    <xf numFmtId="0" fontId="7" fillId="2" borderId="2" xfId="0" applyFont="1" applyFill="1" applyBorder="1" applyAlignment="1">
      <alignment horizontal="justify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6" fillId="2" borderId="2" xfId="0" applyFont="1" applyFill="1" applyBorder="1" applyAlignment="1">
      <alignment horizontal="justify" vertical="top" wrapText="1"/>
    </xf>
    <xf numFmtId="0" fontId="5" fillId="0" borderId="3" xfId="0" applyFont="1" applyFill="1" applyBorder="1" applyAlignment="1">
      <alignment horizontal="left" vertical="top" wrapText="1"/>
    </xf>
    <xf numFmtId="0" fontId="6" fillId="0" borderId="3" xfId="0" applyFont="1" applyBorder="1" applyAlignment="1">
      <alignment vertical="top" wrapText="1"/>
    </xf>
    <xf numFmtId="0" fontId="6" fillId="0" borderId="3" xfId="0" applyFont="1" applyFill="1" applyBorder="1" applyAlignment="1">
      <alignment horizontal="center" vertical="top" wrapText="1"/>
    </xf>
    <xf numFmtId="14" fontId="6" fillId="0" borderId="3" xfId="0" applyNumberFormat="1" applyFont="1" applyBorder="1" applyAlignment="1">
      <alignment vertical="top" wrapText="1"/>
    </xf>
    <xf numFmtId="166" fontId="6" fillId="0" borderId="3" xfId="0" applyNumberFormat="1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3" xfId="0" applyNumberFormat="1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justify" vertical="top" wrapText="1"/>
    </xf>
    <xf numFmtId="0" fontId="6" fillId="0" borderId="3" xfId="0" applyNumberFormat="1" applyFont="1" applyFill="1" applyBorder="1" applyAlignment="1">
      <alignment vertical="top" wrapText="1"/>
    </xf>
    <xf numFmtId="0" fontId="6" fillId="0" borderId="3" xfId="0" applyNumberFormat="1" applyFont="1" applyBorder="1" applyAlignment="1">
      <alignment horizontal="justify"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justify" vertical="top" wrapText="1"/>
    </xf>
    <xf numFmtId="165" fontId="7" fillId="0" borderId="3" xfId="0" applyNumberFormat="1" applyFont="1" applyFill="1" applyBorder="1" applyAlignment="1">
      <alignment horizontal="center" vertical="top" wrapText="1"/>
    </xf>
    <xf numFmtId="14" fontId="6" fillId="0" borderId="3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6" fillId="0" borderId="3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166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56"/>
  <sheetViews>
    <sheetView tabSelected="1" view="pageBreakPreview" topLeftCell="A19" zoomScale="120" zoomScaleNormal="100" zoomScaleSheetLayoutView="120" workbookViewId="0">
      <selection activeCell="I20" sqref="I20"/>
    </sheetView>
  </sheetViews>
  <sheetFormatPr defaultRowHeight="15"/>
  <cols>
    <col min="2" max="2" width="16.7109375" customWidth="1"/>
    <col min="3" max="3" width="9.5703125" customWidth="1"/>
    <col min="4" max="4" width="12.5703125" hidden="1" customWidth="1"/>
    <col min="5" max="5" width="44.85546875" customWidth="1"/>
    <col min="6" max="6" width="20.140625" customWidth="1"/>
    <col min="9" max="9" width="10.140625" bestFit="1" customWidth="1"/>
  </cols>
  <sheetData>
    <row r="1" spans="2:14">
      <c r="B1" s="43" t="s">
        <v>18</v>
      </c>
      <c r="C1" s="43"/>
      <c r="D1" s="43"/>
      <c r="E1" s="43"/>
      <c r="F1" s="43"/>
      <c r="G1" s="2"/>
      <c r="H1" s="2"/>
    </row>
    <row r="2" spans="2:14" ht="2.25" hidden="1" customHeight="1">
      <c r="B2" s="7"/>
      <c r="C2" s="7"/>
      <c r="D2" s="7"/>
      <c r="E2" s="7"/>
      <c r="F2" s="7"/>
      <c r="G2" s="1"/>
    </row>
    <row r="3" spans="2:14" hidden="1">
      <c r="B3" s="7"/>
      <c r="C3" s="7"/>
      <c r="D3" s="7"/>
      <c r="E3" s="7"/>
      <c r="F3" s="7"/>
      <c r="G3" s="1"/>
    </row>
    <row r="4" spans="2:14">
      <c r="B4" s="43" t="s">
        <v>19</v>
      </c>
      <c r="C4" s="43"/>
      <c r="D4" s="43"/>
      <c r="E4" s="43"/>
      <c r="F4" s="43"/>
      <c r="G4" s="2"/>
      <c r="H4" s="2"/>
      <c r="I4" s="2"/>
      <c r="J4" s="2"/>
      <c r="K4" s="2"/>
      <c r="L4" s="2"/>
      <c r="M4" s="2"/>
    </row>
    <row r="5" spans="2:14">
      <c r="B5" s="41" t="s">
        <v>20</v>
      </c>
      <c r="C5" s="41"/>
      <c r="D5" s="41"/>
      <c r="E5" s="41"/>
      <c r="F5" s="41"/>
      <c r="G5" s="1"/>
    </row>
    <row r="6" spans="2:14">
      <c r="B6" s="41" t="s">
        <v>27</v>
      </c>
      <c r="C6" s="41"/>
      <c r="D6" s="41"/>
      <c r="E6" s="41"/>
      <c r="F6" s="41"/>
      <c r="G6" s="3"/>
      <c r="H6" s="3"/>
      <c r="I6" s="3"/>
      <c r="J6" s="3"/>
      <c r="K6" s="3"/>
      <c r="L6" s="3"/>
      <c r="M6" s="3"/>
      <c r="N6" s="3"/>
    </row>
    <row r="7" spans="2:14">
      <c r="B7" s="8"/>
      <c r="C7" s="8"/>
      <c r="D7" s="8"/>
      <c r="E7" s="8"/>
      <c r="F7" s="8"/>
      <c r="G7" s="3"/>
      <c r="H7" s="3"/>
      <c r="I7" s="3"/>
      <c r="J7" s="3"/>
      <c r="K7" s="3"/>
      <c r="L7" s="3"/>
      <c r="M7" s="3"/>
      <c r="N7" s="3"/>
    </row>
    <row r="8" spans="2:14">
      <c r="B8" s="42" t="s">
        <v>28</v>
      </c>
      <c r="C8" s="42"/>
      <c r="D8" s="42"/>
      <c r="E8" s="42"/>
      <c r="F8" s="7"/>
    </row>
    <row r="9" spans="2:14">
      <c r="B9" s="40" t="s">
        <v>0</v>
      </c>
      <c r="C9" s="40"/>
      <c r="D9" s="24" t="s">
        <v>1</v>
      </c>
      <c r="E9" s="45" t="s">
        <v>2</v>
      </c>
      <c r="F9" s="45" t="s">
        <v>3</v>
      </c>
    </row>
    <row r="10" spans="2:14">
      <c r="B10" s="33" t="s">
        <v>4</v>
      </c>
      <c r="C10" s="33" t="s">
        <v>5</v>
      </c>
      <c r="D10" s="24" t="s">
        <v>4</v>
      </c>
      <c r="E10" s="46"/>
      <c r="F10" s="46"/>
    </row>
    <row r="11" spans="2:14" ht="15.75" hidden="1" customHeight="1" thickBot="1">
      <c r="B11" s="44" t="s">
        <v>14</v>
      </c>
      <c r="C11" s="44"/>
      <c r="D11" s="44"/>
      <c r="E11" s="44"/>
      <c r="F11" s="11">
        <f>F13+F14</f>
        <v>1500</v>
      </c>
    </row>
    <row r="12" spans="2:14" ht="15.75" hidden="1" customHeight="1" thickBot="1">
      <c r="B12" s="40" t="s">
        <v>11</v>
      </c>
      <c r="C12" s="40"/>
      <c r="D12" s="40"/>
      <c r="E12" s="40"/>
      <c r="F12" s="12"/>
    </row>
    <row r="13" spans="2:14" ht="15.75" hidden="1" customHeight="1" thickBot="1">
      <c r="B13" s="40" t="s">
        <v>12</v>
      </c>
      <c r="C13" s="40"/>
      <c r="D13" s="40"/>
      <c r="E13" s="40"/>
      <c r="F13" s="12">
        <v>1200</v>
      </c>
    </row>
    <row r="14" spans="2:14" ht="15.75" hidden="1" customHeight="1" thickBot="1">
      <c r="B14" s="40" t="s">
        <v>13</v>
      </c>
      <c r="C14" s="40"/>
      <c r="D14" s="40"/>
      <c r="E14" s="40"/>
      <c r="F14" s="12">
        <v>300</v>
      </c>
    </row>
    <row r="15" spans="2:14" ht="15.75" hidden="1" customHeight="1" thickBot="1">
      <c r="B15" s="44" t="s">
        <v>17</v>
      </c>
      <c r="C15" s="44"/>
      <c r="D15" s="44"/>
      <c r="E15" s="44"/>
      <c r="F15" s="11"/>
    </row>
    <row r="16" spans="2:14" ht="15.75" hidden="1" customHeight="1" thickBot="1">
      <c r="B16" s="40" t="s">
        <v>11</v>
      </c>
      <c r="C16" s="40"/>
      <c r="D16" s="40"/>
      <c r="E16" s="40"/>
      <c r="F16" s="12"/>
    </row>
    <row r="17" spans="2:9" ht="15.75" hidden="1" customHeight="1" thickBot="1">
      <c r="B17" s="40" t="s">
        <v>12</v>
      </c>
      <c r="C17" s="40"/>
      <c r="D17" s="40"/>
      <c r="E17" s="40"/>
      <c r="F17" s="12"/>
    </row>
    <row r="18" spans="2:9" ht="15.75" hidden="1" customHeight="1" thickBot="1">
      <c r="B18" s="40" t="s">
        <v>13</v>
      </c>
      <c r="C18" s="40"/>
      <c r="D18" s="40"/>
      <c r="E18" s="40"/>
      <c r="F18" s="12"/>
    </row>
    <row r="19" spans="2:9" ht="92.25" customHeight="1">
      <c r="B19" s="38">
        <v>44559</v>
      </c>
      <c r="C19" s="25">
        <v>809</v>
      </c>
      <c r="D19" s="26"/>
      <c r="E19" s="23" t="s">
        <v>29</v>
      </c>
      <c r="F19" s="27">
        <v>11.358000000000001</v>
      </c>
    </row>
    <row r="20" spans="2:9" ht="112.5" customHeight="1">
      <c r="B20" s="38">
        <v>44559</v>
      </c>
      <c r="C20" s="25">
        <v>828</v>
      </c>
      <c r="D20" s="26"/>
      <c r="E20" s="23" t="s">
        <v>30</v>
      </c>
      <c r="F20" s="27">
        <v>47.164409999999997</v>
      </c>
      <c r="I20" s="47">
        <f>F19+F20+F21+F29+F30</f>
        <v>456.91532000000001</v>
      </c>
    </row>
    <row r="21" spans="2:9" ht="112.5" customHeight="1">
      <c r="B21" s="38">
        <v>44579</v>
      </c>
      <c r="C21" s="25">
        <v>10</v>
      </c>
      <c r="D21" s="26"/>
      <c r="E21" s="23" t="s">
        <v>31</v>
      </c>
      <c r="F21" s="27">
        <v>23.319710000000001</v>
      </c>
    </row>
    <row r="22" spans="2:9" ht="86.45" customHeight="1">
      <c r="B22" s="38">
        <v>44579</v>
      </c>
      <c r="C22" s="25">
        <v>11</v>
      </c>
      <c r="D22" s="26"/>
      <c r="E22" s="28" t="s">
        <v>32</v>
      </c>
      <c r="F22" s="27">
        <v>39.802019999999999</v>
      </c>
    </row>
    <row r="23" spans="2:9" ht="111" customHeight="1">
      <c r="B23" s="38">
        <v>44594</v>
      </c>
      <c r="C23" s="25">
        <v>25</v>
      </c>
      <c r="D23" s="26"/>
      <c r="E23" s="29" t="s">
        <v>39</v>
      </c>
      <c r="F23" s="27">
        <v>3.6717</v>
      </c>
    </row>
    <row r="24" spans="2:9" ht="58.15" customHeight="1">
      <c r="B24" s="38">
        <v>44609</v>
      </c>
      <c r="C24" s="25">
        <v>56</v>
      </c>
      <c r="D24" s="26"/>
      <c r="E24" s="28" t="s">
        <v>40</v>
      </c>
      <c r="F24" s="27">
        <v>1.7</v>
      </c>
    </row>
    <row r="25" spans="2:9" ht="82.5" customHeight="1">
      <c r="B25" s="38">
        <v>44629</v>
      </c>
      <c r="C25" s="25">
        <v>72</v>
      </c>
      <c r="D25" s="26"/>
      <c r="E25" s="28" t="s">
        <v>33</v>
      </c>
      <c r="F25" s="27">
        <v>147.16776999999999</v>
      </c>
    </row>
    <row r="26" spans="2:9" ht="69" customHeight="1">
      <c r="B26" s="38">
        <v>44665</v>
      </c>
      <c r="C26" s="25">
        <v>150</v>
      </c>
      <c r="D26" s="26"/>
      <c r="E26" s="30" t="s">
        <v>34</v>
      </c>
      <c r="F26" s="27">
        <v>7.61</v>
      </c>
    </row>
    <row r="27" spans="2:9" ht="110.25" customHeight="1">
      <c r="B27" s="38">
        <v>44701</v>
      </c>
      <c r="C27" s="25">
        <v>189</v>
      </c>
      <c r="D27" s="26"/>
      <c r="E27" s="31" t="s">
        <v>41</v>
      </c>
      <c r="F27" s="27">
        <v>88.048400000000001</v>
      </c>
    </row>
    <row r="28" spans="2:9" ht="81.75" customHeight="1">
      <c r="B28" s="38">
        <v>44774</v>
      </c>
      <c r="C28" s="25">
        <v>302</v>
      </c>
      <c r="D28" s="26"/>
      <c r="E28" s="28" t="s">
        <v>35</v>
      </c>
      <c r="F28" s="27">
        <v>87.267470000000003</v>
      </c>
    </row>
    <row r="29" spans="2:9" ht="114" customHeight="1">
      <c r="B29" s="38">
        <v>44907</v>
      </c>
      <c r="C29" s="25">
        <v>498</v>
      </c>
      <c r="D29" s="26"/>
      <c r="E29" s="23" t="s">
        <v>36</v>
      </c>
      <c r="F29" s="27">
        <v>204.34559999999999</v>
      </c>
    </row>
    <row r="30" spans="2:9" ht="111.75" customHeight="1">
      <c r="B30" s="38">
        <v>44907</v>
      </c>
      <c r="C30" s="25">
        <v>499</v>
      </c>
      <c r="D30" s="26"/>
      <c r="E30" s="23" t="s">
        <v>37</v>
      </c>
      <c r="F30" s="27">
        <v>170.7276</v>
      </c>
      <c r="I30" s="47">
        <f>F30+F29+F21+F20+F20+F19</f>
        <v>504.07972999999993</v>
      </c>
    </row>
    <row r="31" spans="2:9" ht="85.5" customHeight="1">
      <c r="B31" s="38">
        <v>44901</v>
      </c>
      <c r="C31" s="25">
        <v>500</v>
      </c>
      <c r="D31" s="26"/>
      <c r="E31" s="28" t="s">
        <v>38</v>
      </c>
      <c r="F31" s="27">
        <v>352.89654000000002</v>
      </c>
    </row>
    <row r="32" spans="2:9" ht="129" hidden="1" customHeight="1" thickBot="1">
      <c r="B32" s="26"/>
      <c r="C32" s="12"/>
      <c r="D32" s="26"/>
      <c r="E32" s="32"/>
      <c r="F32" s="12"/>
    </row>
    <row r="33" spans="2:6" ht="114" hidden="1" customHeight="1" thickBot="1">
      <c r="B33" s="26"/>
      <c r="C33" s="12"/>
      <c r="D33" s="26"/>
      <c r="E33" s="32"/>
      <c r="F33" s="12"/>
    </row>
    <row r="34" spans="2:6" ht="165.6" hidden="1" customHeight="1" thickBot="1">
      <c r="B34" s="26"/>
      <c r="C34" s="12"/>
      <c r="D34" s="26"/>
      <c r="E34" s="32"/>
      <c r="F34" s="12"/>
    </row>
    <row r="35" spans="2:6" ht="30.75" customHeight="1">
      <c r="B35" s="34" t="s">
        <v>15</v>
      </c>
      <c r="C35" s="35"/>
      <c r="D35" s="34"/>
      <c r="E35" s="36"/>
      <c r="F35" s="37">
        <f>SUM(F19:F34)</f>
        <v>1185.0792199999999</v>
      </c>
    </row>
    <row r="36" spans="2:6" ht="15.75" hidden="1" customHeight="1" thickBot="1">
      <c r="B36" s="9" t="s">
        <v>6</v>
      </c>
      <c r="C36" s="13"/>
      <c r="D36" s="10"/>
      <c r="E36" s="14"/>
      <c r="F36" s="13"/>
    </row>
    <row r="37" spans="2:6" ht="27.75" hidden="1" customHeight="1" thickBot="1">
      <c r="B37" s="9" t="s">
        <v>7</v>
      </c>
      <c r="C37" s="13"/>
      <c r="D37" s="10"/>
      <c r="E37" s="14"/>
      <c r="F37" s="15">
        <f>F19+F20+F21</f>
        <v>81.842119999999994</v>
      </c>
    </row>
    <row r="38" spans="2:6" ht="15.75" hidden="1" customHeight="1" thickBot="1">
      <c r="B38" s="9" t="s">
        <v>8</v>
      </c>
      <c r="C38" s="13"/>
      <c r="D38" s="10"/>
      <c r="E38" s="14"/>
      <c r="F38" s="13"/>
    </row>
    <row r="39" spans="2:6" ht="41.25" hidden="1" customHeight="1" thickBot="1">
      <c r="B39" s="16" t="s">
        <v>16</v>
      </c>
      <c r="C39" s="17"/>
      <c r="D39" s="18"/>
      <c r="E39" s="19"/>
      <c r="F39" s="17">
        <f>SUM(F41:F42)</f>
        <v>-81.842119999999994</v>
      </c>
    </row>
    <row r="40" spans="2:6" ht="15.75" hidden="1" thickBot="1">
      <c r="B40" s="9" t="s">
        <v>6</v>
      </c>
      <c r="C40" s="13"/>
      <c r="D40" s="10"/>
      <c r="E40" s="14"/>
      <c r="F40" s="13"/>
    </row>
    <row r="41" spans="2:6" ht="15.75" hidden="1" thickBot="1">
      <c r="B41" s="9" t="s">
        <v>7</v>
      </c>
      <c r="C41" s="13"/>
      <c r="D41" s="10"/>
      <c r="E41" s="14"/>
      <c r="F41" s="15">
        <f>F17-F37</f>
        <v>-81.842119999999994</v>
      </c>
    </row>
    <row r="42" spans="2:6" ht="15.75" hidden="1" thickBot="1">
      <c r="B42" s="9" t="s">
        <v>9</v>
      </c>
      <c r="C42" s="13"/>
      <c r="D42" s="10"/>
      <c r="E42" s="14"/>
      <c r="F42" s="13">
        <f>F18-F38</f>
        <v>0</v>
      </c>
    </row>
    <row r="43" spans="2:6" ht="43.5" hidden="1" thickBot="1">
      <c r="B43" s="16" t="s">
        <v>10</v>
      </c>
      <c r="C43" s="20"/>
      <c r="D43" s="21"/>
      <c r="E43" s="22"/>
      <c r="F43" s="17">
        <f>F45+F46</f>
        <v>1418.15788</v>
      </c>
    </row>
    <row r="44" spans="2:6" ht="15.75" hidden="1" thickBot="1">
      <c r="B44" s="9" t="s">
        <v>6</v>
      </c>
      <c r="C44" s="13"/>
      <c r="D44" s="10"/>
      <c r="E44" s="14"/>
      <c r="F44" s="13"/>
    </row>
    <row r="45" spans="2:6" ht="15.75" hidden="1" thickBot="1">
      <c r="B45" s="9" t="s">
        <v>7</v>
      </c>
      <c r="C45" s="13"/>
      <c r="D45" s="10"/>
      <c r="E45" s="14"/>
      <c r="F45" s="15">
        <f>F13-F37</f>
        <v>1118.15788</v>
      </c>
    </row>
    <row r="46" spans="2:6" ht="15.75" hidden="1" thickBot="1">
      <c r="B46" s="9" t="s">
        <v>9</v>
      </c>
      <c r="C46" s="13"/>
      <c r="D46" s="10"/>
      <c r="E46" s="14"/>
      <c r="F46" s="13">
        <f>F14-F38</f>
        <v>300</v>
      </c>
    </row>
    <row r="47" spans="2:6">
      <c r="B47" s="7"/>
      <c r="C47" s="7"/>
      <c r="D47" s="7"/>
      <c r="E47" s="7"/>
      <c r="F47" s="7"/>
    </row>
    <row r="48" spans="2:6">
      <c r="B48" s="7"/>
      <c r="C48" s="7"/>
      <c r="D48" s="7"/>
      <c r="E48" s="7"/>
      <c r="F48" s="7"/>
    </row>
    <row r="49" spans="2:6">
      <c r="B49" s="7"/>
      <c r="C49" s="7"/>
      <c r="D49" s="7"/>
      <c r="E49" s="7"/>
      <c r="F49" s="7"/>
    </row>
    <row r="50" spans="2:6">
      <c r="B50" s="39" t="s">
        <v>21</v>
      </c>
      <c r="C50" s="39"/>
      <c r="D50" s="39"/>
      <c r="E50" s="39"/>
      <c r="F50" s="4"/>
    </row>
    <row r="51" spans="2:6">
      <c r="B51" s="39" t="s">
        <v>22</v>
      </c>
      <c r="C51" s="39"/>
      <c r="D51" s="39"/>
      <c r="E51" s="39"/>
      <c r="F51" s="4"/>
    </row>
    <row r="52" spans="2:6">
      <c r="B52" s="39" t="s">
        <v>23</v>
      </c>
      <c r="C52" s="39"/>
      <c r="D52" s="39"/>
      <c r="E52" s="39"/>
      <c r="F52" s="5" t="s">
        <v>25</v>
      </c>
    </row>
    <row r="55" spans="2:6">
      <c r="B55" s="39" t="s">
        <v>26</v>
      </c>
      <c r="C55" s="39"/>
    </row>
    <row r="56" spans="2:6">
      <c r="B56" s="6" t="s">
        <v>24</v>
      </c>
      <c r="C56" s="4"/>
    </row>
  </sheetData>
  <mergeCells count="20">
    <mergeCell ref="B16:E16"/>
    <mergeCell ref="B17:E17"/>
    <mergeCell ref="B6:F6"/>
    <mergeCell ref="B8:E8"/>
    <mergeCell ref="B1:F1"/>
    <mergeCell ref="B14:E14"/>
    <mergeCell ref="B15:E15"/>
    <mergeCell ref="B4:F4"/>
    <mergeCell ref="B5:F5"/>
    <mergeCell ref="B9:C9"/>
    <mergeCell ref="E9:E10"/>
    <mergeCell ref="F9:F10"/>
    <mergeCell ref="B11:E11"/>
    <mergeCell ref="B13:E13"/>
    <mergeCell ref="B12:E12"/>
    <mergeCell ref="B50:E50"/>
    <mergeCell ref="B51:E51"/>
    <mergeCell ref="B52:E52"/>
    <mergeCell ref="B55:C55"/>
    <mergeCell ref="B18:E18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80" orientation="portrait" horizontalDpi="180" verticalDpi="180" r:id="rId1"/>
  <headerFooter>
    <oddFooter>&amp;C&amp;P</oddFooter>
  </headerFooter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2016-06-10T04:09:30Z</cp:lastPrinted>
  <dcterms:created xsi:type="dcterms:W3CDTF">2006-09-28T05:33:49Z</dcterms:created>
  <dcterms:modified xsi:type="dcterms:W3CDTF">2023-03-30T06:33:57Z</dcterms:modified>
</cp:coreProperties>
</file>